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 calcMode="manual"/>
</workbook>
</file>

<file path=xl/calcChain.xml><?xml version="1.0" encoding="utf-8"?>
<calcChain xmlns="http://schemas.openxmlformats.org/spreadsheetml/2006/main">
  <c r="E15" i="2" l="1"/>
  <c r="E45" i="2"/>
  <c r="E46" i="2"/>
  <c r="F15" i="2"/>
  <c r="F45" i="2"/>
  <c r="F46" i="2" s="1"/>
  <c r="G15" i="2"/>
  <c r="G45" i="2"/>
  <c r="G46" i="2"/>
  <c r="H15" i="2"/>
  <c r="H45" i="2"/>
  <c r="H46" i="2" s="1"/>
  <c r="D9" i="5" s="1"/>
  <c r="I15" i="2"/>
  <c r="I45" i="2"/>
  <c r="I46" i="2"/>
  <c r="J15" i="2"/>
  <c r="J45" i="2"/>
  <c r="J46" i="2" s="1"/>
  <c r="D3" i="5" s="1"/>
  <c r="K15" i="2"/>
  <c r="K45" i="2"/>
  <c r="K46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10" i="5"/>
  <c r="L46" i="2" l="1"/>
  <c r="D8" i="5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<sst xmlns="http://schemas.openxmlformats.org/spreadsheetml/2006/main" count="280" uniqueCount="212">
  <si>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</si>
  <si>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</si>
  <si>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</si>
  <si>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</si>
  <si>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</si>
  <si>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</si>
  <si>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</si>
  <si>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</si>
  <si>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</si>
  <si>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</si>
  <si>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</si>
  <si>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</si>
  <si>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Волочиський районний суд Хмельницької області</t>
  </si>
  <si>
    <t>31200,м. Волочиськ,вул. Слави 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</si>
  <si>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</si>
  <si>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</si>
  <si>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</si>
  <si>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</si>
  <si>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</si>
  <si>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</si>
  <si>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</si>
  <si>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</si>
  <si>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</si>
  <si>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</si>
  <si>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</si>
  <si>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</si>
  <si>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</si>
  <si>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</si>
  <si>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</si>
  <si>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</si>
  <si>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</si>
  <si>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</si>
  <si>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</si>
  <si>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</si>
  <si>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</si>
  <si>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</si>
  <si>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</si>
  <si>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</si>
  <si>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</si>
  <si>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</si>
  <si>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</si>
  <si>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</si>
  <si>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</si>
  <si>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</si>
  <si>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</si>
  <si>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</si>
  <si>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</si>
  <si>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</si>
  <si>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</si>
  <si>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</si>
  <si>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</si>
  <si>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</si>
  <si>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</si>
  <si>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</si>
  <si>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</si>
  <si>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</si>
  <si>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</si>
  <si>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</si>
  <si>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</si>
  <si>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</si>
  <si>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</si>
  <si>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</si>
  <si>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</si>
  <si>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</si>
  <si>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</si>
  <si>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</si>
  <si>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</si>
  <si>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</si>
  <si>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</si>
  <si>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</si>
  <si>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</si>
  <si>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</si>
  <si>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</si>
  <si>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</si>
  <si>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</si>
  <si>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</si>
  <si>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</si>
  <si>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</si>
  <si>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</si>
  <si>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</si>
  <si>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</si>
  <si>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</si>
  <si>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</si>
  <si>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</si>
  <si>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</si>
  <si>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</si>
  <si>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</si>
  <si>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</si>
  <si>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</si>
  <si>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</si>
  <si>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</si>
  <si>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</si>
  <si>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</si>
  <si>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</si>
  <si>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</si>
  <si>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</si>
  <si>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</si>
  <si>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</si>
  <si>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</si>
  <si>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</si>
  <si>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</si>
  <si>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</si>
  <si>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</si>
  <si>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</si>
  <si>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</si>
  <si>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</si>
  <si>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</si>
  <si>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</si>
  <si>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</si>
  <si>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</si>
  <si>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</si>
  <si>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</si>
  <si>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</si>
  <si>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</si>
  <si>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</si>
  <si>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</si>
  <si>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</si>
  <si>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</si>
  <si>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</si>
  <si>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</si>
  <si>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</si>
  <si>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</si>
  <si>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</si>
  <si>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</si>
  <si>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</si>
  <si>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</si>
  <si>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</si>
  <si>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</si>
  <si>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</si>
  <si>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</si>
  <si>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</si>
  <si>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</si>
  <si>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</si>
  <si>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</si>
  <si>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</si>
  <si>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</si>
  <si>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</si>
  <si>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</si>
  <si>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</si>
  <si>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</si>
  <si>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</si>
  <si>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</si>
  <si>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</si>
  <si>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</si>
  <si>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</si>
  <si>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</si>
  <si>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</si>
  <si>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</si>
  <si>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</si>
  <si>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</si>
  <si>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</si>
  <si>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</si>
  <si>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</si>
  <si>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</si>
  <si>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</si>
  <si>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</si>
  <si>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</si>
  <si>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</si>
  <si>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</si>
  <si>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</si>
  <si>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</si>
  <si>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</si>
  <si>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</si>
  <si>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</si>
  <si>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</si>
  <si>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</si>
  <si>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</si>
  <si>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</si>
  <si>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</si>
  <si>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</si>
  <si>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</si>
  <si>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</si>
  <si>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</si>
  <si>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</si>
  <si>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</si>
  <si>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</si>
  <si>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</si>
  <si>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</si>
  <si>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</si>
  <si>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</si>
  <si>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</si>
  <si>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</si>
  <si>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</si>
  <si>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</si>
  <si>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</si>
  <si>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</si>
  <si>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</si>
  <si>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</si>
  <si>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</si>
  <si>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</si>
  <si>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</si>
  <si>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</si>
  <si>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</si>
  <si>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</si>
  <si>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</si>
  <si>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</si>
  <si>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</si>
  <si>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</si>
  <si>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</si>
  <si>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</si>
  <si>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</si>
  <si>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</si>
  <si>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</si>
  <si>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</si>
  <si>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</si>
  <si>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С.В. Ніколова</t>
  </si>
  <si>
    <t>(П.І.Б.)</t>
  </si>
  <si>
    <t>Н.Л. Кадобна</t>
  </si>
  <si>
    <t>(03845)3-69-50</t>
  </si>
  <si>
    <t>(03845)4-17-62</t>
  </si>
  <si>
    <t>inbox@vl.km.court.gov.ua</t>
  </si>
  <si>
    <t>8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</si>
</sst>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&amp;L765E10C2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101</v>
      </c>
      <c r="F6" s="91">
        <v>42</v>
      </c>
      <c r="G6" s="91"/>
      <c r="H6" s="91">
        <v>60</v>
      </c>
      <c r="I6" s="91" t="s">
        <v>70</v>
      </c>
      <c r="J6" s="91">
        <v>41</v>
      </c>
      <c r="K6" s="92">
        <v>7</v>
      </c>
      <c r="L6" s="104">
        <f t="shared" ref="L6:L11" si="0">E6-F6</f>
        <v>59</v>
      </c>
    </row>
    <row r="7" spans="1:12" x14ac:dyDescent="0.2">
      <c r="A7" s="66"/>
      <c r="B7" s="72" t="s">
        <v>33</v>
      </c>
      <c r="C7" s="81"/>
      <c r="D7" s="88">
        <v>2</v>
      </c>
      <c r="E7" s="91">
        <v>109</v>
      </c>
      <c r="F7" s="91">
        <v>103</v>
      </c>
      <c r="G7" s="91">
        <v>2</v>
      </c>
      <c r="H7" s="91">
        <v>99</v>
      </c>
      <c r="I7" s="91">
        <v>85</v>
      </c>
      <c r="J7" s="91">
        <v>10</v>
      </c>
      <c r="K7" s="92"/>
      <c r="L7" s="104">
        <f t="shared" si="0"/>
        <v>6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29</v>
      </c>
      <c r="F9" s="91">
        <v>25</v>
      </c>
      <c r="G9" s="91"/>
      <c r="H9" s="92">
        <v>15</v>
      </c>
      <c r="I9" s="91">
        <v>13</v>
      </c>
      <c r="J9" s="91">
        <v>14</v>
      </c>
      <c r="K9" s="92"/>
      <c r="L9" s="104">
        <f t="shared" si="0"/>
        <v>4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5</v>
      </c>
      <c r="F12" s="91">
        <v>5</v>
      </c>
      <c r="G12" s="91"/>
      <c r="H12" s="91">
        <v>5</v>
      </c>
      <c r="I12" s="91">
        <v>2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244</v>
      </c>
      <c r="F15" s="92">
        <f t="shared" si="2"/>
        <v>175</v>
      </c>
      <c r="G15" s="92">
        <f t="shared" si="2"/>
        <v>2</v>
      </c>
      <c r="H15" s="92">
        <f t="shared" si="2"/>
        <v>179</v>
      </c>
      <c r="I15" s="92">
        <f t="shared" si="2"/>
        <v>100</v>
      </c>
      <c r="J15" s="92">
        <f t="shared" si="2"/>
        <v>65</v>
      </c>
      <c r="K15" s="92">
        <f t="shared" si="2"/>
        <v>7</v>
      </c>
      <c r="L15" s="104">
        <f t="shared" si="1"/>
        <v>69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31</v>
      </c>
      <c r="F16" s="92">
        <v>29</v>
      </c>
      <c r="G16" s="92"/>
      <c r="H16" s="92">
        <v>24</v>
      </c>
      <c r="I16" s="92">
        <v>22</v>
      </c>
      <c r="J16" s="92">
        <v>7</v>
      </c>
      <c r="K16" s="92"/>
      <c r="L16" s="104">
        <f t="shared" si="1"/>
        <v>2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34</v>
      </c>
      <c r="F17" s="92">
        <v>22</v>
      </c>
      <c r="G17" s="92"/>
      <c r="H17" s="92">
        <v>24</v>
      </c>
      <c r="I17" s="92">
        <v>13</v>
      </c>
      <c r="J17" s="92">
        <v>10</v>
      </c>
      <c r="K17" s="92"/>
      <c r="L17" s="104">
        <f t="shared" si="1"/>
        <v>12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3</v>
      </c>
      <c r="F19" s="92">
        <v>3</v>
      </c>
      <c r="G19" s="92"/>
      <c r="H19" s="92">
        <v>3</v>
      </c>
      <c r="I19" s="92">
        <v>1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>
        <v>1</v>
      </c>
      <c r="F20" s="92">
        <v>1</v>
      </c>
      <c r="G20" s="92"/>
      <c r="H20" s="92">
        <v>1</v>
      </c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47</v>
      </c>
      <c r="F24" s="92">
        <v>33</v>
      </c>
      <c r="G24" s="92"/>
      <c r="H24" s="92">
        <v>30</v>
      </c>
      <c r="I24" s="92">
        <v>14</v>
      </c>
      <c r="J24" s="92">
        <v>17</v>
      </c>
      <c r="K24" s="92"/>
      <c r="L24" s="104">
        <f t="shared" si="1"/>
        <v>14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47</v>
      </c>
      <c r="F25" s="92">
        <v>42</v>
      </c>
      <c r="G25" s="92"/>
      <c r="H25" s="92">
        <v>32</v>
      </c>
      <c r="I25" s="92">
        <v>29</v>
      </c>
      <c r="J25" s="92">
        <v>15</v>
      </c>
      <c r="K25" s="92"/>
      <c r="L25" s="104">
        <f t="shared" si="1"/>
        <v>5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184</v>
      </c>
      <c r="F27" s="92">
        <v>132</v>
      </c>
      <c r="G27" s="92"/>
      <c r="H27" s="92">
        <v>144</v>
      </c>
      <c r="I27" s="92">
        <v>137</v>
      </c>
      <c r="J27" s="92">
        <v>40</v>
      </c>
      <c r="K27" s="92"/>
      <c r="L27" s="104">
        <f t="shared" si="1"/>
        <v>52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313</v>
      </c>
      <c r="F28" s="92">
        <v>137</v>
      </c>
      <c r="G28" s="92">
        <v>1</v>
      </c>
      <c r="H28" s="92">
        <v>135</v>
      </c>
      <c r="I28" s="92">
        <v>110</v>
      </c>
      <c r="J28" s="92">
        <v>178</v>
      </c>
      <c r="K28" s="92">
        <v>16</v>
      </c>
      <c r="L28" s="104">
        <f t="shared" si="1"/>
        <v>176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25</v>
      </c>
      <c r="F29" s="92">
        <v>25</v>
      </c>
      <c r="G29" s="92"/>
      <c r="H29" s="92">
        <v>22</v>
      </c>
      <c r="I29" s="92">
        <v>22</v>
      </c>
      <c r="J29" s="92">
        <v>3</v>
      </c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55</v>
      </c>
      <c r="F30" s="92">
        <v>22</v>
      </c>
      <c r="G30" s="92"/>
      <c r="H30" s="92">
        <v>29</v>
      </c>
      <c r="I30" s="92">
        <v>25</v>
      </c>
      <c r="J30" s="92">
        <v>26</v>
      </c>
      <c r="K30" s="92">
        <v>5</v>
      </c>
      <c r="L30" s="104">
        <f t="shared" si="1"/>
        <v>33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>
        <v>1</v>
      </c>
      <c r="G31" s="92"/>
      <c r="H31" s="92"/>
      <c r="I31" s="92"/>
      <c r="J31" s="92">
        <v>1</v>
      </c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2</v>
      </c>
      <c r="F32" s="92">
        <v>1</v>
      </c>
      <c r="G32" s="92"/>
      <c r="H32" s="92">
        <v>1</v>
      </c>
      <c r="I32" s="92"/>
      <c r="J32" s="92">
        <v>1</v>
      </c>
      <c r="K32" s="92"/>
      <c r="L32" s="104">
        <f t="shared" si="1"/>
        <v>1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3</v>
      </c>
      <c r="F35" s="92">
        <v>1</v>
      </c>
      <c r="G35" s="92"/>
      <c r="H35" s="92"/>
      <c r="I35" s="92"/>
      <c r="J35" s="92">
        <v>3</v>
      </c>
      <c r="K35" s="92"/>
      <c r="L35" s="104">
        <f t="shared" si="1"/>
        <v>2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17</v>
      </c>
      <c r="F36" s="92">
        <v>9</v>
      </c>
      <c r="G36" s="92"/>
      <c r="H36" s="92">
        <v>7</v>
      </c>
      <c r="I36" s="92">
        <v>4</v>
      </c>
      <c r="J36" s="92">
        <v>10</v>
      </c>
      <c r="K36" s="92"/>
      <c r="L36" s="104">
        <f t="shared" si="1"/>
        <v>8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488</v>
      </c>
      <c r="F40" s="92">
        <v>256</v>
      </c>
      <c r="G40" s="92">
        <v>1</v>
      </c>
      <c r="H40" s="92">
        <v>211</v>
      </c>
      <c r="I40" s="92">
        <v>168</v>
      </c>
      <c r="J40" s="92">
        <v>277</v>
      </c>
      <c r="K40" s="92">
        <v>21</v>
      </c>
      <c r="L40" s="104">
        <f t="shared" si="1"/>
        <v>232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165</v>
      </c>
      <c r="F41" s="92">
        <v>144</v>
      </c>
      <c r="G41" s="92"/>
      <c r="H41" s="92">
        <v>140</v>
      </c>
      <c r="I41" s="92" t="s">
        <v>70</v>
      </c>
      <c r="J41" s="92">
        <v>25</v>
      </c>
      <c r="K41" s="92"/>
      <c r="L41" s="104">
        <f t="shared" si="1"/>
        <v>21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/>
      <c r="F42" s="92"/>
      <c r="G42" s="92"/>
      <c r="H42" s="92"/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2</v>
      </c>
      <c r="F43" s="92">
        <v>2</v>
      </c>
      <c r="G43" s="92"/>
      <c r="H43" s="92">
        <v>1</v>
      </c>
      <c r="I43" s="92">
        <v>1</v>
      </c>
      <c r="J43" s="92">
        <v>1</v>
      </c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167</v>
      </c>
      <c r="F45" s="92">
        <f>F41+F43+F44</f>
        <v>146</v>
      </c>
      <c r="G45" s="92">
        <f>G41+G43+G44</f>
        <v>0</v>
      </c>
      <c r="H45" s="92">
        <f>H41+H43+H44</f>
        <v>141</v>
      </c>
      <c r="I45" s="92">
        <f>I43+I44</f>
        <v>1</v>
      </c>
      <c r="J45" s="92">
        <f>J41+J43+J44</f>
        <v>26</v>
      </c>
      <c r="K45" s="92">
        <f>K41+K43+K44</f>
        <v>0</v>
      </c>
      <c r="L45" s="104">
        <f t="shared" si="1"/>
        <v>21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946</v>
      </c>
      <c r="F46" s="92">
        <f t="shared" si="3"/>
        <v>610</v>
      </c>
      <c r="G46" s="92">
        <f t="shared" si="3"/>
        <v>3</v>
      </c>
      <c r="H46" s="92">
        <f t="shared" si="3"/>
        <v>561</v>
      </c>
      <c r="I46" s="92">
        <f t="shared" si="3"/>
        <v>283</v>
      </c>
      <c r="J46" s="92">
        <f t="shared" si="3"/>
        <v>385</v>
      </c>
      <c r="K46" s="92">
        <f t="shared" si="3"/>
        <v>28</v>
      </c>
      <c r="L46" s="104">
        <f t="shared" si="1"/>
        <v>336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Волочиський районний суд Хмельницької області, 
Початок періоду: 01.01.2020, Кінець періоду: 31.03.2020&amp;L765E10C2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3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38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/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8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3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4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/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8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/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12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43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/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/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1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58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3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1</v>
      </c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2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21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8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Волочиський районний суд Хмельницької області, 
Початок періоду: 01.01.2020, Кінець періоду: 31.03.2020&amp;L765E10C2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60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18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5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42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/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147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/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1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4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/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24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47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4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4</v>
      </c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63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331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157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1232065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624631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4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21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6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5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3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169</v>
      </c>
      <c r="F55" s="92">
        <v>9</v>
      </c>
      <c r="G55" s="92">
        <v>1</v>
      </c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26</v>
      </c>
      <c r="F56" s="92">
        <v>4</v>
      </c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139</v>
      </c>
      <c r="F57" s="92">
        <v>67</v>
      </c>
      <c r="G57" s="92">
        <v>4</v>
      </c>
      <c r="H57" s="92"/>
      <c r="I57" s="92">
        <v>1</v>
      </c>
      <c r="J57" s="50"/>
    </row>
    <row r="58" spans="1:10" x14ac:dyDescent="0.2">
      <c r="A58" s="128" t="s">
        <v>133</v>
      </c>
      <c r="B58" s="128"/>
      <c r="C58" s="128"/>
      <c r="D58" s="128"/>
      <c r="E58" s="92">
        <v>140</v>
      </c>
      <c r="F58" s="92">
        <v>1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206</v>
      </c>
      <c r="G62" s="207">
        <v>763549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86</v>
      </c>
      <c r="G63" s="208">
        <v>482039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120</v>
      </c>
      <c r="G64" s="208">
        <v>281510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77</v>
      </c>
      <c r="G65" s="207">
        <v>42188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Волочиський районний суд Хмельницької області, 
Початок періоду: 01.01.2020, Кінець періоду: 31.03.2020&amp;L765E10C2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7.2727272727272725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10.76923076923077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7.581227436823105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91.967213114754102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187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315.33333333333331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50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24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50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94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17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209</v>
      </c>
      <c r="D24" s="172"/>
    </row>
    <row r="25" spans="1:7" ht="12.95" customHeight="1" x14ac:dyDescent="0.2">
      <c r="A25" s="227" t="s">
        <v>199</v>
      </c>
      <c r="B25" s="231"/>
      <c r="C25" s="172" t="s">
        <v>210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211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Волочиський районний суд Хмельницької області, 
Початок періоду: 01.01.2020, Кінець періоду: 31.03.2020&amp;L765E10C2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2021-02-22T09:26:58Z</dcterms:created>
  <dcterms:modified xsi:type="dcterms:W3CDTF">2021-02-22T09:26:58Z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765E10C2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