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19320" windowHeight="450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45621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E46" i="15" s="1"/>
  <c r="F16" i="15"/>
  <c r="G16" i="15"/>
  <c r="H16" i="15"/>
  <c r="H46" i="15" s="1"/>
  <c r="D9" i="22" s="1"/>
  <c r="I16" i="15"/>
  <c r="I4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D7" i="22"/>
  <c r="J45" i="15"/>
  <c r="J46" i="15"/>
  <c r="I45" i="15"/>
  <c r="H45" i="15"/>
  <c r="G45" i="15"/>
  <c r="G46" i="15"/>
  <c r="F45" i="15"/>
  <c r="F46" i="15"/>
  <c r="E45" i="15"/>
  <c r="L45" i="15" s="1"/>
  <c r="D3" i="22"/>
  <c r="K46" i="15"/>
  <c r="D8" i="22" l="1"/>
  <c r="L46" i="15"/>
  <c r="D10" i="22"/>
</calcChain>
</file>

<file path=xl/sharedStrings.xml><?xml version="1.0" encoding="utf-8"?>
<sst xmlns="http://schemas.openxmlformats.org/spreadsheetml/2006/main" count="287" uniqueCount="215">
  <si>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</si>
  <si>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</si>
  <si>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</si>
  <si>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</si>
  <si>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</si>
  <si>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</si>
  <si>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</si>
  <si>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</si>
  <si>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</si>
  <si>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</si>
  <si>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</si>
  <si>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</si>
  <si>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</si>
  <si>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</si>
  <si>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</si>
  <si>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</si>
  <si>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</si>
  <si>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</si>
  <si>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</si>
  <si>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</si>
  <si>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</si>
  <si>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</si>
  <si>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</si>
  <si>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</si>
  <si>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</si>
  <si>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</si>
  <si>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</si>
  <si>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</si>
  <si>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</si>
  <si>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</si>
  <si>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</si>
  <si>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</si>
  <si>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</si>
  <si>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</si>
  <si>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</si>
  <si>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</si>
  <si>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</si>
  <si>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</si>
  <si>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</si>
  <si>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</si>
  <si>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</si>
  <si>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</si>
  <si>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</si>
  <si>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</si>
  <si>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</si>
  <si>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</si>
  <si>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</si>
  <si>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</si>
  <si>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</si>
  <si>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</si>
  <si>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</si>
  <si>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</si>
  <si>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</si>
  <si>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</si>
  <si>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</si>
  <si>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</si>
  <si>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</si>
  <si>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</si>
  <si>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</si>
  <si>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</si>
  <si>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</si>
  <si>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</si>
  <si>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</si>
  <si>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</si>
  <si>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</si>
  <si>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</si>
  <si>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</si>
  <si>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</si>
  <si>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</si>
  <si>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</si>
  <si>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</si>
  <si>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</si>
  <si>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</si>
  <si>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</si>
  <si>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</si>
  <si>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</si>
  <si>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</si>
  <si>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</si>
  <si>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</si>
  <si>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</si>
  <si>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</si>
  <si>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</si>
  <si>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</si>
  <si>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</si>
  <si>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</si>
  <si>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</si>
  <si>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</si>
  <si>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</si>
  <si>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</si>
  <si>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</si>
  <si>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</si>
  <si>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</si>
  <si>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</si>
  <si>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</si>
  <si>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</si>
  <si>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</si>
  <si>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</si>
  <si>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</si>
  <si>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</si>
  <si>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</si>
  <si>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</si>
  <si>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</si>
  <si>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</si>
  <si>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</si>
  <si>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</si>
  <si>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</si>
  <si>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</si>
  <si>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</si>
  <si>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</si>
  <si>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</si>
  <si>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</si>
  <si>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</si>
  <si>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</si>
  <si>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</si>
  <si>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</si>
  <si>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</si>
  <si>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</si>
  <si>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</si>
  <si>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</si>
  <si>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</si>
  <si>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</si>
  <si>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</si>
  <si>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</si>
  <si>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</si>
  <si>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</si>
  <si>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</si>
  <si>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</si>
  <si>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</si>
  <si>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</si>
  <si>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</si>
  <si>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</si>
  <si>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</si>
  <si>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</si>
  <si>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</si>
  <si>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</si>
  <si>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</si>
  <si>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</si>
  <si>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</si>
  <si>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</si>
  <si>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</si>
  <si>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</si>
  <si>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</si>
  <si>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</si>
  <si>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</si>
  <si>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</si>
  <si>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</si>
  <si>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</si>
  <si>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</si>
  <si>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</si>
  <si>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</si>
  <si>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</si>
  <si>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</si>
  <si>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</si>
  <si>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</si>
  <si>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</si>
  <si>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</si>
  <si>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</si>
  <si>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</si>
  <si>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</si>
  <si>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</si>
  <si>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</si>
  <si>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</si>
  <si>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</si>
  <si>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</si>
  <si>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</si>
  <si>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</si>
  <si>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</si>
  <si>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</si>
  <si>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</si>
  <si>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</si>
  <si>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</si>
  <si>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</si>
  <si>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</si>
  <si>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</si>
  <si>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</si>
  <si>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</si>
  <si>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</si>
  <si>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</si>
  <si>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</si>
  <si>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</si>
  <si>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</si>
  <si>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</si>
  <si>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</si>
  <si>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</si>
  <si>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</si>
  <si>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</si>
  <si>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</si>
  <si>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</si>
  <si>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</si>
  <si>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</si>
  <si>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</si>
  <si>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</si>
  <si>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</si>
  <si>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</si>
  <si>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</si>
  <si>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</si>
  <si>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</si>
  <si>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</si>
  <si>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</si>
  <si>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</si>
  <si>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</si>
  <si>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</si>
  <si>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</si>
  <si>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</si>
  <si>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</si>
  <si>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</si>
  <si>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</si>
  <si>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</si>
  <si>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Волочиський районний суд Хмельницької області</t>
  </si>
  <si>
    <t>31200.м. Волочиськ.вул. Слави 8</t>
  </si>
  <si>
    <t>Доручення судів України / іноземних судів</t>
  </si>
  <si>
    <t xml:space="preserve">Розглянуто справ судом присяжних </t>
  </si>
  <si>
    <t>С.В. Ніколова</t>
  </si>
  <si>
    <t>О.П. Алієва</t>
  </si>
  <si>
    <t>5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</si>
</sst>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&amp;C&amp;L6A76980A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114</v>
      </c>
      <c r="F6" s="105">
        <v>72</v>
      </c>
      <c r="G6" s="105"/>
      <c r="H6" s="105">
        <v>70</v>
      </c>
      <c r="I6" s="105" t="s">
        <v>206</v>
      </c>
      <c r="J6" s="105">
        <v>44</v>
      </c>
      <c r="K6" s="84">
        <v>9</v>
      </c>
      <c r="L6" s="91">
        <f t="shared" ref="L6:L46" si="0">E6-F6</f>
        <v>42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391</v>
      </c>
      <c r="F7" s="105">
        <v>385</v>
      </c>
      <c r="G7" s="105">
        <v>2</v>
      </c>
      <c r="H7" s="105">
        <v>383</v>
      </c>
      <c r="I7" s="105">
        <v>321</v>
      </c>
      <c r="J7" s="105">
        <v>8</v>
      </c>
      <c r="K7" s="84"/>
      <c r="L7" s="91">
        <f t="shared" si="0"/>
        <v>6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59</v>
      </c>
      <c r="F9" s="105">
        <v>55</v>
      </c>
      <c r="G9" s="105">
        <v>1</v>
      </c>
      <c r="H9" s="85">
        <v>55</v>
      </c>
      <c r="I9" s="105">
        <v>47</v>
      </c>
      <c r="J9" s="105">
        <v>4</v>
      </c>
      <c r="K9" s="84"/>
      <c r="L9" s="91">
        <f t="shared" si="0"/>
        <v>4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12</v>
      </c>
      <c r="F12" s="105">
        <v>12</v>
      </c>
      <c r="G12" s="105"/>
      <c r="H12" s="105">
        <v>10</v>
      </c>
      <c r="I12" s="105">
        <v>7</v>
      </c>
      <c r="J12" s="105">
        <v>2</v>
      </c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>
        <v>69</v>
      </c>
      <c r="F14" s="112">
        <v>52</v>
      </c>
      <c r="G14" s="112"/>
      <c r="H14" s="112">
        <v>69</v>
      </c>
      <c r="I14" s="112"/>
      <c r="J14" s="112"/>
      <c r="K14" s="94"/>
      <c r="L14" s="91">
        <f t="shared" si="0"/>
        <v>17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645</v>
      </c>
      <c r="F16" s="86">
        <f t="shared" si="1"/>
        <v>576</v>
      </c>
      <c r="G16" s="86">
        <f t="shared" si="1"/>
        <v>3</v>
      </c>
      <c r="H16" s="86">
        <f t="shared" si="1"/>
        <v>587</v>
      </c>
      <c r="I16" s="86">
        <f t="shared" si="1"/>
        <v>375</v>
      </c>
      <c r="J16" s="86">
        <f t="shared" si="1"/>
        <v>58</v>
      </c>
      <c r="K16" s="86">
        <f t="shared" si="1"/>
        <v>9</v>
      </c>
      <c r="L16" s="91">
        <f t="shared" si="0"/>
        <v>69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64</v>
      </c>
      <c r="F17" s="84">
        <v>63</v>
      </c>
      <c r="G17" s="84"/>
      <c r="H17" s="84">
        <v>64</v>
      </c>
      <c r="I17" s="84">
        <v>60</v>
      </c>
      <c r="J17" s="84"/>
      <c r="K17" s="84"/>
      <c r="L17" s="91">
        <f t="shared" si="0"/>
        <v>1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74</v>
      </c>
      <c r="F18" s="84">
        <v>61</v>
      </c>
      <c r="G18" s="84">
        <v>1</v>
      </c>
      <c r="H18" s="84">
        <v>61</v>
      </c>
      <c r="I18" s="84">
        <v>38</v>
      </c>
      <c r="J18" s="84">
        <v>13</v>
      </c>
      <c r="K18" s="84"/>
      <c r="L18" s="91">
        <f t="shared" si="0"/>
        <v>13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5</v>
      </c>
      <c r="F20" s="84">
        <v>5</v>
      </c>
      <c r="G20" s="84"/>
      <c r="H20" s="84">
        <v>5</v>
      </c>
      <c r="I20" s="84">
        <v>3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>
        <v>1</v>
      </c>
      <c r="F21" s="84">
        <v>1</v>
      </c>
      <c r="G21" s="84"/>
      <c r="H21" s="84">
        <v>1</v>
      </c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84</v>
      </c>
      <c r="F25" s="94">
        <v>70</v>
      </c>
      <c r="G25" s="94">
        <v>1</v>
      </c>
      <c r="H25" s="94">
        <v>71</v>
      </c>
      <c r="I25" s="94">
        <v>41</v>
      </c>
      <c r="J25" s="94">
        <v>13</v>
      </c>
      <c r="K25" s="94"/>
      <c r="L25" s="91">
        <f t="shared" si="0"/>
        <v>14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125</v>
      </c>
      <c r="F26" s="84">
        <v>120</v>
      </c>
      <c r="G26" s="84"/>
      <c r="H26" s="84">
        <v>110</v>
      </c>
      <c r="I26" s="84">
        <v>84</v>
      </c>
      <c r="J26" s="84">
        <v>15</v>
      </c>
      <c r="K26" s="84"/>
      <c r="L26" s="91">
        <f t="shared" si="0"/>
        <v>5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396</v>
      </c>
      <c r="F28" s="84">
        <v>347</v>
      </c>
      <c r="G28" s="84"/>
      <c r="H28" s="84">
        <v>349</v>
      </c>
      <c r="I28" s="84">
        <v>334</v>
      </c>
      <c r="J28" s="84">
        <v>47</v>
      </c>
      <c r="K28" s="84"/>
      <c r="L28" s="91">
        <f t="shared" si="0"/>
        <v>49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515</v>
      </c>
      <c r="F29" s="84">
        <v>335</v>
      </c>
      <c r="G29" s="84">
        <v>2</v>
      </c>
      <c r="H29" s="84">
        <v>347</v>
      </c>
      <c r="I29" s="84">
        <v>285</v>
      </c>
      <c r="J29" s="84">
        <v>168</v>
      </c>
      <c r="K29" s="84">
        <v>26</v>
      </c>
      <c r="L29" s="91">
        <f t="shared" si="0"/>
        <v>180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55</v>
      </c>
      <c r="F30" s="84">
        <v>55</v>
      </c>
      <c r="G30" s="84"/>
      <c r="H30" s="84">
        <v>55</v>
      </c>
      <c r="I30" s="84">
        <v>53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87</v>
      </c>
      <c r="F31" s="84">
        <v>53</v>
      </c>
      <c r="G31" s="84"/>
      <c r="H31" s="84">
        <v>74</v>
      </c>
      <c r="I31" s="84">
        <v>64</v>
      </c>
      <c r="J31" s="84">
        <v>13</v>
      </c>
      <c r="K31" s="84">
        <v>6</v>
      </c>
      <c r="L31" s="91">
        <f t="shared" si="0"/>
        <v>34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2</v>
      </c>
      <c r="F32" s="84">
        <v>2</v>
      </c>
      <c r="G32" s="84"/>
      <c r="H32" s="84">
        <v>1</v>
      </c>
      <c r="I32" s="84"/>
      <c r="J32" s="84">
        <v>1</v>
      </c>
      <c r="K32" s="84"/>
      <c r="L32" s="91">
        <f t="shared" si="0"/>
        <v>0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3</v>
      </c>
      <c r="F33" s="84">
        <v>2</v>
      </c>
      <c r="G33" s="84">
        <v>1</v>
      </c>
      <c r="H33" s="84">
        <v>2</v>
      </c>
      <c r="I33" s="84"/>
      <c r="J33" s="84">
        <v>1</v>
      </c>
      <c r="K33" s="84"/>
      <c r="L33" s="91">
        <f t="shared" si="0"/>
        <v>1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4</v>
      </c>
      <c r="F36" s="84">
        <v>2</v>
      </c>
      <c r="G36" s="84"/>
      <c r="H36" s="84">
        <v>2</v>
      </c>
      <c r="I36" s="84"/>
      <c r="J36" s="84">
        <v>2</v>
      </c>
      <c r="K36" s="84"/>
      <c r="L36" s="91">
        <f t="shared" si="0"/>
        <v>2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38</v>
      </c>
      <c r="F37" s="84">
        <v>30</v>
      </c>
      <c r="G37" s="84"/>
      <c r="H37" s="84">
        <v>28</v>
      </c>
      <c r="I37" s="84">
        <v>19</v>
      </c>
      <c r="J37" s="84">
        <v>10</v>
      </c>
      <c r="K37" s="84">
        <v>1</v>
      </c>
      <c r="L37" s="91">
        <f t="shared" si="0"/>
        <v>8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838</v>
      </c>
      <c r="F40" s="94">
        <v>606</v>
      </c>
      <c r="G40" s="94">
        <v>3</v>
      </c>
      <c r="H40" s="94">
        <v>581</v>
      </c>
      <c r="I40" s="94">
        <v>452</v>
      </c>
      <c r="J40" s="94">
        <v>257</v>
      </c>
      <c r="K40" s="94">
        <v>33</v>
      </c>
      <c r="L40" s="91">
        <f t="shared" si="0"/>
        <v>232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515</v>
      </c>
      <c r="F41" s="84">
        <v>494</v>
      </c>
      <c r="G41" s="84"/>
      <c r="H41" s="84">
        <v>405</v>
      </c>
      <c r="I41" s="84" t="s">
        <v>206</v>
      </c>
      <c r="J41" s="84">
        <v>110</v>
      </c>
      <c r="K41" s="84"/>
      <c r="L41" s="91">
        <f t="shared" si="0"/>
        <v>21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11</v>
      </c>
      <c r="F42" s="84">
        <v>11</v>
      </c>
      <c r="G42" s="84"/>
      <c r="H42" s="84">
        <v>9</v>
      </c>
      <c r="I42" s="84" t="s">
        <v>206</v>
      </c>
      <c r="J42" s="84">
        <v>2</v>
      </c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10</v>
      </c>
      <c r="F43" s="84">
        <v>10</v>
      </c>
      <c r="G43" s="84"/>
      <c r="H43" s="84">
        <v>9</v>
      </c>
      <c r="I43" s="84">
        <v>8</v>
      </c>
      <c r="J43" s="84">
        <v>1</v>
      </c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525</v>
      </c>
      <c r="F45" s="84">
        <f>F41+F43+F44</f>
        <v>504</v>
      </c>
      <c r="G45" s="84">
        <f>G41+G43+G44</f>
        <v>0</v>
      </c>
      <c r="H45" s="84">
        <f>H41+H43+H44</f>
        <v>414</v>
      </c>
      <c r="I45" s="84">
        <f>I43+I44</f>
        <v>8</v>
      </c>
      <c r="J45" s="84">
        <f>J41+J43+J44</f>
        <v>111</v>
      </c>
      <c r="K45" s="84">
        <f>K41+K43+K44</f>
        <v>0</v>
      </c>
      <c r="L45" s="91">
        <f t="shared" si="0"/>
        <v>21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2092</v>
      </c>
      <c r="F46" s="84">
        <f t="shared" si="2"/>
        <v>1756</v>
      </c>
      <c r="G46" s="84">
        <f t="shared" si="2"/>
        <v>7</v>
      </c>
      <c r="H46" s="84">
        <f t="shared" si="2"/>
        <v>1653</v>
      </c>
      <c r="I46" s="84">
        <f t="shared" si="2"/>
        <v>876</v>
      </c>
      <c r="J46" s="84">
        <f t="shared" si="2"/>
        <v>439</v>
      </c>
      <c r="K46" s="84">
        <f t="shared" si="2"/>
        <v>42</v>
      </c>
      <c r="L46" s="91">
        <f t="shared" si="0"/>
        <v>336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&amp;R2&amp;C&amp;R2&amp;L6A76980A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3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3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41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4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7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5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4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1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21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1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20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131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16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33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4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4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10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13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&amp;R3&amp;C&amp;R3&amp;L6A76980A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70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39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12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28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2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3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325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/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5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10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13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57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84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6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8</v>
      </c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126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95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87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530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308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2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2004829307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2365617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17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/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43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18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5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3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1385</v>
      </c>
      <c r="F57" s="115">
        <f>F58+F61+F62+F63</f>
        <v>246</v>
      </c>
      <c r="G57" s="115">
        <f>G58+G61+G62+G63</f>
        <v>17</v>
      </c>
      <c r="H57" s="115">
        <f>H58+H61+H62+H63</f>
        <v>3</v>
      </c>
      <c r="I57" s="115">
        <f>I58+I61+I62+I63</f>
        <v>2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555</v>
      </c>
      <c r="F58" s="94">
        <v>28</v>
      </c>
      <c r="G58" s="94">
        <v>1</v>
      </c>
      <c r="H58" s="94">
        <v>2</v>
      </c>
      <c r="I58" s="94">
        <v>1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49</v>
      </c>
      <c r="F59" s="86">
        <v>18</v>
      </c>
      <c r="G59" s="86">
        <v>1</v>
      </c>
      <c r="H59" s="86">
        <v>1</v>
      </c>
      <c r="I59" s="86">
        <v>1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378</v>
      </c>
      <c r="F60" s="86">
        <v>4</v>
      </c>
      <c r="G60" s="86"/>
      <c r="H60" s="86">
        <v>1</v>
      </c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52</v>
      </c>
      <c r="F61" s="84">
        <v>19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367</v>
      </c>
      <c r="F62" s="84">
        <v>196</v>
      </c>
      <c r="G62" s="84">
        <v>16</v>
      </c>
      <c r="H62" s="84">
        <v>1</v>
      </c>
      <c r="I62" s="84">
        <v>1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411</v>
      </c>
      <c r="F63" s="84">
        <v>3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581</v>
      </c>
      <c r="G67" s="108">
        <v>1557449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203</v>
      </c>
      <c r="G68" s="88">
        <v>629976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378</v>
      </c>
      <c r="G69" s="88">
        <v>927473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242</v>
      </c>
      <c r="G70" s="108">
        <v>130363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&amp;R4&amp;C&amp;R4&amp;L6A76980A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9.5671981776765378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15.517241379310345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12.840466926070039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94.134396355353076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551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697.33333333333337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51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26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108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7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60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100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16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/>
      <c r="D25" s="325"/>
    </row>
    <row r="26" spans="1:7" x14ac:dyDescent="0.2">
      <c r="A26" s="63" t="s">
        <v>100</v>
      </c>
      <c r="B26" s="82"/>
      <c r="C26" s="256"/>
      <c r="D26" s="256"/>
    </row>
    <row r="27" spans="1:7" x14ac:dyDescent="0.2">
      <c r="A27" s="62" t="s">
        <v>101</v>
      </c>
      <c r="B27" s="83"/>
      <c r="C27" s="256"/>
      <c r="D27" s="256"/>
    </row>
    <row r="28" spans="1:7" ht="15.75" customHeight="1" x14ac:dyDescent="0.2"/>
    <row r="29" spans="1:7" ht="12.75" customHeight="1" x14ac:dyDescent="0.2">
      <c r="C29" s="328" t="s">
        <v>214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&amp;R5&amp;C&amp;R5&amp;L6A76980A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2020-09-01T06:11:52Z</cp:lastPrinted>
  <dcterms:created xsi:type="dcterms:W3CDTF">2004-04-20T14:33:35Z</dcterms:created>
  <dcterms:modified xsi:type="dcterms:W3CDTF">2021-02-22T09:28:08Z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1-мзс_00671_3.2020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6A76980A</vt:lpwstr>
  </property>
  <property fmtid="{D5CDD505-2E9C-101B-9397-08002B2CF9AE}" pid="9" name="Підрозділ">
    <vt:lpwstr>Волочиський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