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<sst xmlns="http://schemas.openxmlformats.org/spreadsheetml/2006/main" count="267" uniqueCount="201">
  <si>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</si>
  <si>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</si>
  <si>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</si>
  <si>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</si>
  <si>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</si>
  <si>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</si>
  <si>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</si>
  <si>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</si>
  <si>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</si>
  <si>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</si>
  <si>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</si>
  <si>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</si>
  <si>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</si>
  <si>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</si>
  <si>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</si>
  <si>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</si>
  <si>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</si>
  <si>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</si>
  <si>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</si>
  <si>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</si>
  <si>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</si>
  <si>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</si>
  <si>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</si>
  <si>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</si>
  <si>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</si>
  <si>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</si>
  <si>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</si>
  <si>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</si>
  <si>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</si>
  <si>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</si>
  <si>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</si>
  <si>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</si>
  <si>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</si>
  <si>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</si>
  <si>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</si>
  <si>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</si>
  <si>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</si>
  <si>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</si>
  <si>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</si>
  <si>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</si>
  <si>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</si>
  <si>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</si>
  <si>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</si>
  <si>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</si>
  <si>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</si>
  <si>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</si>
  <si>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</si>
  <si>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</si>
  <si>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</si>
  <si>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</si>
  <si>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</si>
  <si>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</si>
  <si>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</si>
  <si>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</si>
  <si>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</si>
  <si>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</si>
  <si>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</si>
  <si>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</si>
  <si>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</si>
  <si>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</si>
  <si>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</si>
  <si>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</si>
  <si>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</si>
  <si>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</si>
  <si>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</si>
  <si>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</si>
  <si>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</si>
  <si>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</si>
  <si>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</si>
  <si>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</si>
  <si>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</si>
  <si>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</si>
  <si>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</si>
  <si>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</si>
  <si>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</si>
  <si>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</si>
  <si>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</si>
  <si>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</si>
  <si>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</si>
  <si>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</si>
  <si>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</si>
  <si>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</si>
  <si>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</si>
  <si>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</si>
  <si>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</si>
  <si>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</si>
  <si>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</si>
  <si>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</si>
  <si>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</si>
  <si>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</si>
  <si>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</si>
  <si>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</si>
  <si>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</si>
  <si>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</si>
  <si>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</si>
  <si>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</si>
  <si>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</si>
  <si>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</si>
  <si>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</si>
  <si>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</si>
  <si>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</si>
  <si>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</si>
  <si>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</si>
  <si>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</si>
  <si>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</si>
  <si>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</si>
  <si>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</si>
  <si>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</si>
  <si>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</si>
  <si>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</si>
  <si>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</si>
  <si>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</si>
  <si>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</si>
  <si>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</si>
  <si>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</si>
  <si>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</si>
  <si>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</si>
  <si>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</si>
  <si>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</si>
  <si>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</si>
  <si>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</si>
  <si>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</si>
  <si>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</si>
  <si>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</si>
  <si>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</si>
  <si>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</si>
  <si>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</si>
  <si>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</si>
  <si>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</si>
  <si>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</si>
  <si>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</si>
  <si>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</si>
  <si>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</si>
  <si>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</si>
  <si>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</si>
  <si>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</si>
  <si>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</si>
  <si>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</si>
  <si>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</si>
  <si>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</si>
  <si>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</si>
  <si>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</si>
  <si>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</si>
  <si>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</si>
  <si>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</si>
  <si>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</si>
  <si>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</si>
  <si>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</si>
  <si>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</si>
  <si>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</si>
  <si>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</si>
  <si>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</si>
  <si>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</si>
  <si>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</si>
  <si>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</si>
  <si>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</si>
  <si>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</si>
  <si>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</si>
  <si>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</si>
  <si>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</si>
  <si>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</si>
  <si>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</si>
  <si>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</si>
  <si>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</si>
  <si>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</si>
  <si>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</si>
  <si>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</si>
  <si>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</si>
  <si>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</si>
  <si>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</si>
  <si>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</si>
  <si>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</si>
  <si>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</si>
  <si>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</si>
  <si>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</si>
  <si>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</si>
  <si>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</si>
  <si>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</si>
  <si>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</si>
  <si>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</si>
  <si>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</si>
  <si>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</si>
  <si>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</si>
  <si>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</si>
  <si>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</si>
  <si>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</si>
  <si>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</si>
  <si>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</si>
  <si>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</si>
  <si>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</si>
  <si>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</si>
  <si>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Волочиський районний суд Хмельницької області</t>
  </si>
  <si>
    <t>31200.м. Волочиськ.вул. Слави 8</t>
  </si>
  <si>
    <t>Доручення судів України / іноземних судів</t>
  </si>
  <si>
    <t xml:space="preserve">Розглянуто справ судом присяжних </t>
  </si>
  <si>
    <t>С.В. Ніколова</t>
  </si>
  <si>
    <t>Н.В. Доскоч</t>
  </si>
  <si>
    <t>(03845)3-69-50</t>
  </si>
  <si>
    <t>(03845)4-17-62</t>
  </si>
  <si>
    <t>inbox@vl.km.court.gov.ua</t>
  </si>
  <si>
    <t>17 січня 2018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</si>
</sst>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&amp;L81DD3933&amp;C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138</v>
      </c>
      <c r="F6" s="90">
        <v>121</v>
      </c>
      <c r="G6" s="90">
        <v>4</v>
      </c>
      <c r="H6" s="90">
        <v>103</v>
      </c>
      <c r="I6" s="90" t="s">
        <v>183</v>
      </c>
      <c r="J6" s="90">
        <v>35</v>
      </c>
      <c r="K6" s="91">
        <v>3</v>
      </c>
      <c r="L6" s="101">
        <f>E6-F6</f>
        <v>17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409</v>
      </c>
      <c r="F7" s="90">
        <v>409</v>
      </c>
      <c r="G7" s="90"/>
      <c r="H7" s="90">
        <v>407</v>
      </c>
      <c r="I7" s="90">
        <v>362</v>
      </c>
      <c r="J7" s="90">
        <v>2</v>
      </c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74</v>
      </c>
      <c r="F9" s="90">
        <v>73</v>
      </c>
      <c r="G9" s="90"/>
      <c r="H9" s="90">
        <v>72</v>
      </c>
      <c r="I9" s="90">
        <v>65</v>
      </c>
      <c r="J9" s="90">
        <v>2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622</v>
      </c>
      <c r="F14" s="105">
        <f>SUM(F6:F13)</f>
        <v>604</v>
      </c>
      <c r="G14" s="105">
        <f>SUM(G6:G13)</f>
        <v>4</v>
      </c>
      <c r="H14" s="105">
        <f>SUM(H6:H13)</f>
        <v>583</v>
      </c>
      <c r="I14" s="105">
        <f>SUM(I6:I13)</f>
        <v>427</v>
      </c>
      <c r="J14" s="105">
        <f>SUM(J6:J13)</f>
        <v>39</v>
      </c>
      <c r="K14" s="105">
        <f>SUM(K6:K13)</f>
        <v>3</v>
      </c>
      <c r="L14" s="101">
        <f>E14-F14</f>
        <v>18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153</v>
      </c>
      <c r="F15" s="92">
        <v>149</v>
      </c>
      <c r="G15" s="92"/>
      <c r="H15" s="92">
        <v>152</v>
      </c>
      <c r="I15" s="92">
        <v>138</v>
      </c>
      <c r="J15" s="92">
        <v>1</v>
      </c>
      <c r="K15" s="91"/>
      <c r="L15" s="101">
        <f>E15-F15</f>
        <v>4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144</v>
      </c>
      <c r="F16" s="92">
        <v>138</v>
      </c>
      <c r="G16" s="92"/>
      <c r="H16" s="92">
        <v>132</v>
      </c>
      <c r="I16" s="92">
        <v>96</v>
      </c>
      <c r="J16" s="92">
        <v>12</v>
      </c>
      <c r="K16" s="91"/>
      <c r="L16" s="101">
        <f>E16-F16</f>
        <v>6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2</v>
      </c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2</v>
      </c>
      <c r="F19" s="91">
        <v>2</v>
      </c>
      <c r="G19" s="91"/>
      <c r="H19" s="91">
        <v>2</v>
      </c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163</v>
      </c>
      <c r="F22" s="91">
        <v>155</v>
      </c>
      <c r="G22" s="91"/>
      <c r="H22" s="91">
        <v>150</v>
      </c>
      <c r="I22" s="91">
        <v>96</v>
      </c>
      <c r="J22" s="91">
        <v>13</v>
      </c>
      <c r="K22" s="91"/>
      <c r="L22" s="101">
        <f>E22-F22</f>
        <v>8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58</v>
      </c>
      <c r="F23" s="91">
        <v>58</v>
      </c>
      <c r="G23" s="91"/>
      <c r="H23" s="91">
        <v>49</v>
      </c>
      <c r="I23" s="91">
        <v>37</v>
      </c>
      <c r="J23" s="91">
        <v>9</v>
      </c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743</v>
      </c>
      <c r="F25" s="91">
        <v>721</v>
      </c>
      <c r="G25" s="91">
        <v>3</v>
      </c>
      <c r="H25" s="91">
        <v>699</v>
      </c>
      <c r="I25" s="91">
        <v>633</v>
      </c>
      <c r="J25" s="91">
        <v>44</v>
      </c>
      <c r="K25" s="91"/>
      <c r="L25" s="101">
        <f>E25-F25</f>
        <v>22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753</v>
      </c>
      <c r="F26" s="91">
        <v>636</v>
      </c>
      <c r="G26" s="91">
        <v>4</v>
      </c>
      <c r="H26" s="91">
        <v>646</v>
      </c>
      <c r="I26" s="91">
        <v>541</v>
      </c>
      <c r="J26" s="91">
        <v>107</v>
      </c>
      <c r="K26" s="91">
        <v>8</v>
      </c>
      <c r="L26" s="101">
        <f>E26-F26</f>
        <v>117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181</v>
      </c>
      <c r="F27" s="91">
        <v>180</v>
      </c>
      <c r="G27" s="91">
        <v>1</v>
      </c>
      <c r="H27" s="91">
        <v>179</v>
      </c>
      <c r="I27" s="91">
        <v>166</v>
      </c>
      <c r="J27" s="91">
        <v>2</v>
      </c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176</v>
      </c>
      <c r="F28" s="91">
        <v>166</v>
      </c>
      <c r="G28" s="91">
        <v>1</v>
      </c>
      <c r="H28" s="91">
        <v>164</v>
      </c>
      <c r="I28" s="91">
        <v>144</v>
      </c>
      <c r="J28" s="91">
        <v>12</v>
      </c>
      <c r="K28" s="91"/>
      <c r="L28" s="101">
        <f>E28-F28</f>
        <v>10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11</v>
      </c>
      <c r="F29" s="91">
        <v>9</v>
      </c>
      <c r="G29" s="91"/>
      <c r="H29" s="91">
        <v>11</v>
      </c>
      <c r="I29" s="91">
        <v>3</v>
      </c>
      <c r="J29" s="91"/>
      <c r="K29" s="91"/>
      <c r="L29" s="101">
        <f>E29-F29</f>
        <v>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2</v>
      </c>
      <c r="F30" s="91">
        <v>2</v>
      </c>
      <c r="G30" s="91"/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1</v>
      </c>
      <c r="F31" s="91">
        <v>1</v>
      </c>
      <c r="G31" s="91"/>
      <c r="H31" s="91">
        <v>1</v>
      </c>
      <c r="I31" s="91">
        <v>1</v>
      </c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6</v>
      </c>
      <c r="F32" s="91">
        <v>6</v>
      </c>
      <c r="G32" s="91"/>
      <c r="H32" s="91">
        <v>5</v>
      </c>
      <c r="I32" s="91">
        <v>4</v>
      </c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39</v>
      </c>
      <c r="F33" s="91">
        <v>38</v>
      </c>
      <c r="G33" s="91"/>
      <c r="H33" s="91">
        <v>38</v>
      </c>
      <c r="I33" s="91">
        <v>25</v>
      </c>
      <c r="J33" s="91">
        <v>1</v>
      </c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1</v>
      </c>
      <c r="I35" s="91">
        <v>1</v>
      </c>
      <c r="J35" s="91">
        <v>1</v>
      </c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1173</v>
      </c>
      <c r="F37" s="91">
        <v>1042</v>
      </c>
      <c r="G37" s="91">
        <v>5</v>
      </c>
      <c r="H37" s="91">
        <v>995</v>
      </c>
      <c r="I37" s="91">
        <v>756</v>
      </c>
      <c r="J37" s="91">
        <v>178</v>
      </c>
      <c r="K37" s="91">
        <v>8</v>
      </c>
      <c r="L37" s="101">
        <f>E37-F37</f>
        <v>131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694</v>
      </c>
      <c r="F38" s="91">
        <v>682</v>
      </c>
      <c r="G38" s="91"/>
      <c r="H38" s="91">
        <v>672</v>
      </c>
      <c r="I38" s="91" t="s">
        <v>183</v>
      </c>
      <c r="J38" s="91">
        <v>22</v>
      </c>
      <c r="K38" s="91"/>
      <c r="L38" s="101">
        <f>E38-F38</f>
        <v>12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7</v>
      </c>
      <c r="F39" s="91">
        <v>7</v>
      </c>
      <c r="G39" s="91"/>
      <c r="H39" s="91">
        <v>7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12</v>
      </c>
      <c r="F40" s="91">
        <v>11</v>
      </c>
      <c r="G40" s="91"/>
      <c r="H40" s="91">
        <v>10</v>
      </c>
      <c r="I40" s="91">
        <v>8</v>
      </c>
      <c r="J40" s="91">
        <v>2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706</v>
      </c>
      <c r="F41" s="91">
        <f aca="true" t="shared" si="0" ref="F41:K41">F38+F40</f>
        <v>693</v>
      </c>
      <c r="G41" s="91">
        <f t="shared" si="0"/>
        <v>0</v>
      </c>
      <c r="H41" s="91">
        <f t="shared" si="0"/>
        <v>682</v>
      </c>
      <c r="I41" s="91">
        <f>I40</f>
        <v>8</v>
      </c>
      <c r="J41" s="91">
        <f t="shared" si="0"/>
        <v>24</v>
      </c>
      <c r="K41" s="91">
        <f t="shared" si="0"/>
        <v>0</v>
      </c>
      <c r="L41" s="101">
        <f>E41-F41</f>
        <v>13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2664</v>
      </c>
      <c r="F42" s="91">
        <f aca="true" t="shared" si="1" ref="F42:K42">F14+F22+F37+F41</f>
        <v>2494</v>
      </c>
      <c r="G42" s="91">
        <f t="shared" si="1"/>
        <v>9</v>
      </c>
      <c r="H42" s="91">
        <f t="shared" si="1"/>
        <v>2410</v>
      </c>
      <c r="I42" s="91">
        <f t="shared" si="1"/>
        <v>1287</v>
      </c>
      <c r="J42" s="91">
        <f t="shared" si="1"/>
        <v>254</v>
      </c>
      <c r="K42" s="91">
        <f t="shared" si="1"/>
        <v>11</v>
      </c>
      <c r="L42" s="101">
        <f>E42-F42</f>
        <v>170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&amp;L81DD3933&amp;CФорма № 1-мзс, Підрозділ: Волочиський районний суд Хмельницької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2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33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7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7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24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8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59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6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4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1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&amp;L81DD3933&amp;CФорма № 1-мзс, Підрозділ: Волочиський районний суд Хмельницької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103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65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8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36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1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4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169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5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10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2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39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17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159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4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65091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28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4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168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918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255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6097933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1614389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152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541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2008933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122449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568</v>
      </c>
      <c r="F58" s="96">
        <v>15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126</v>
      </c>
      <c r="F59" s="96">
        <v>24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875</v>
      </c>
      <c r="F60" s="96">
        <v>112</v>
      </c>
      <c r="G60" s="96">
        <v>8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678</v>
      </c>
      <c r="F61" s="96">
        <v>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&amp;L81DD3933&amp;CФорма № 1-мзс, Підрозділ: Волочиський районний суд Хмельницької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0.04330708661417323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0.07692307692307693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0.0449438202247191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0.9663191659983962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803.3333333333334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888</v>
      </c>
    </row>
    <row r="11" spans="1:4" ht="16.5" customHeight="1">
      <c r="A11" s="189" t="s">
        <v>68</v>
      </c>
      <c r="B11" s="191"/>
      <c r="C11" s="14">
        <v>9</v>
      </c>
      <c r="D11" s="94">
        <v>30</v>
      </c>
    </row>
    <row r="12" spans="1:4" ht="16.5" customHeight="1">
      <c r="A12" s="294" t="s">
        <v>113</v>
      </c>
      <c r="B12" s="294"/>
      <c r="C12" s="14">
        <v>10</v>
      </c>
      <c r="D12" s="94">
        <v>12</v>
      </c>
    </row>
    <row r="13" spans="1:4" ht="16.5" customHeight="1">
      <c r="A13" s="294" t="s">
        <v>33</v>
      </c>
      <c r="B13" s="294"/>
      <c r="C13" s="14">
        <v>11</v>
      </c>
      <c r="D13" s="94">
        <v>50</v>
      </c>
    </row>
    <row r="14" spans="1:4" ht="16.5" customHeight="1">
      <c r="A14" s="294" t="s">
        <v>114</v>
      </c>
      <c r="B14" s="294"/>
      <c r="C14" s="14">
        <v>12</v>
      </c>
      <c r="D14" s="94">
        <v>49</v>
      </c>
    </row>
    <row r="15" spans="1:4" ht="16.5" customHeight="1">
      <c r="A15" s="294" t="s">
        <v>118</v>
      </c>
      <c r="B15" s="294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&amp;L81DD3933&amp;CФорма № 1-мзс, Підрозділ: Волочиський районний суд Хмельницької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2018-02-28T08:00:21Z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81DD3933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