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<sst xmlns="http://schemas.openxmlformats.org/spreadsheetml/2006/main" count="277" uniqueCount="209">
  <si>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</si>
  <si>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</si>
  <si>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</si>
  <si>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</si>
  <si>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</si>
  <si>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</si>
  <si>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</si>
  <si>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</si>
  <si>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</si>
  <si>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</si>
  <si>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</si>
  <si>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</si>
  <si>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</si>
  <si>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</si>
  <si>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</si>
  <si>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</si>
  <si>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</si>
  <si>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</si>
  <si>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</si>
  <si>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</si>
  <si>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</si>
  <si>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</si>
  <si>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</si>
  <si>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</si>
  <si>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</si>
  <si>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</si>
  <si>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</si>
  <si>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</si>
  <si>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</si>
  <si>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</si>
  <si>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</si>
  <si>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</si>
  <si>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</si>
  <si>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</si>
  <si>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</si>
  <si>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</si>
  <si>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</si>
  <si>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</si>
  <si>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</si>
  <si>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</si>
  <si>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</si>
  <si>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</si>
  <si>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</si>
  <si>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</si>
  <si>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</si>
  <si>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</si>
  <si>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</si>
  <si>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</si>
  <si>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</si>
  <si>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</si>
  <si>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</si>
  <si>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</si>
  <si>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</si>
  <si>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</si>
  <si>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</si>
  <si>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</si>
  <si>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</si>
  <si>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</si>
  <si>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</si>
  <si>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</si>
  <si>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</si>
  <si>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</si>
  <si>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</si>
  <si>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</si>
  <si>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</si>
  <si>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</si>
  <si>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</si>
  <si>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</si>
  <si>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</si>
  <si>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</si>
  <si>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</si>
  <si>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</si>
  <si>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</si>
  <si>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</si>
  <si>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</si>
  <si>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</si>
  <si>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</si>
  <si>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</si>
  <si>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</si>
  <si>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</si>
  <si>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</si>
  <si>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</si>
  <si>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</si>
  <si>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</si>
  <si>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</si>
  <si>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</si>
  <si>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</si>
  <si>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</si>
  <si>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</si>
  <si>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</si>
  <si>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</si>
  <si>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</si>
  <si>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</si>
  <si>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</si>
  <si>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</si>
  <si>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</si>
  <si>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</si>
  <si>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</si>
  <si>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</si>
  <si>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</si>
  <si>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</si>
  <si>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</si>
  <si>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</si>
  <si>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</si>
  <si>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</si>
  <si>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</si>
  <si>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</si>
  <si>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</si>
  <si>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</si>
  <si>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</si>
  <si>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</si>
  <si>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</si>
  <si>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</si>
  <si>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</si>
  <si>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</si>
  <si>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</si>
  <si>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</si>
  <si>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</si>
  <si>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</si>
  <si>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</si>
  <si>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</si>
  <si>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</si>
  <si>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</si>
  <si>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</si>
  <si>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</si>
  <si>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</si>
  <si>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</si>
  <si>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</si>
  <si>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</si>
  <si>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</si>
  <si>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</si>
  <si>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</si>
  <si>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</si>
  <si>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</si>
  <si>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</si>
  <si>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</si>
  <si>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</si>
  <si>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</si>
  <si>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</si>
  <si>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</si>
  <si>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</si>
  <si>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</si>
  <si>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</si>
  <si>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</si>
  <si>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</si>
  <si>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</si>
  <si>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</si>
  <si>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</si>
  <si>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</si>
  <si>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</si>
  <si>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</si>
  <si>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</si>
  <si>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</si>
  <si>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</si>
  <si>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</si>
  <si>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</si>
  <si>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</si>
  <si>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</si>
  <si>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</si>
  <si>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</si>
  <si>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</si>
  <si>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</si>
  <si>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</si>
  <si>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</si>
  <si>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</si>
  <si>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</si>
  <si>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</si>
  <si>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</si>
  <si>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</si>
  <si>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</si>
  <si>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</si>
  <si>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</si>
  <si>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</si>
  <si>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</si>
  <si>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</si>
  <si>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</si>
  <si>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</si>
  <si>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</si>
  <si>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</si>
  <si>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</si>
  <si>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</si>
  <si>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</si>
  <si>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</si>
  <si>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</si>
  <si>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</si>
  <si>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</si>
  <si>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</si>
  <si>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</si>
  <si>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</si>
  <si>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</si>
  <si>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</si>
  <si>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</si>
  <si>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</si>
  <si>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</si>
  <si>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</si>
  <si>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</si>
  <si>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</si>
  <si>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</si>
  <si>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</si>
  <si>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</si>
  <si>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</si>
  <si>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</si>
  <si>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Волочиський районний суд Хмельницької області</t>
  </si>
  <si>
    <t>31200.м. Волочиськ.вул. Слави 8</t>
  </si>
  <si>
    <t>Доручення судів України / іноземних судів</t>
  </si>
  <si>
    <t xml:space="preserve">Розглянуто справ судом присяжних </t>
  </si>
  <si>
    <t>С.В. Ніколова</t>
  </si>
  <si>
    <t>О.П. Алієва</t>
  </si>
  <si>
    <t>14 січня 2020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</si>
</sst>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&amp;L1BDC312A&amp;C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173</v>
      </c>
      <c r="F6" s="90">
        <v>136</v>
      </c>
      <c r="G6" s="90">
        <v>1</v>
      </c>
      <c r="H6" s="90">
        <v>115</v>
      </c>
      <c r="I6" s="90" t="s">
        <v>172</v>
      </c>
      <c r="J6" s="90">
        <v>58</v>
      </c>
      <c r="K6" s="91">
        <v>8</v>
      </c>
      <c r="L6" s="101">
        <f>E6-F6</f>
        <v>37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898</v>
      </c>
      <c r="F7" s="90">
        <v>895</v>
      </c>
      <c r="G7" s="90"/>
      <c r="H7" s="90">
        <v>892</v>
      </c>
      <c r="I7" s="90">
        <v>846</v>
      </c>
      <c r="J7" s="90">
        <v>6</v>
      </c>
      <c r="K7" s="91"/>
      <c r="L7" s="101">
        <f>E7-F7</f>
        <v>3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69</v>
      </c>
      <c r="F9" s="90">
        <v>61</v>
      </c>
      <c r="G9" s="90"/>
      <c r="H9" s="90">
        <v>65</v>
      </c>
      <c r="I9" s="90">
        <v>49</v>
      </c>
      <c r="J9" s="90">
        <v>4</v>
      </c>
      <c r="K9" s="91"/>
      <c r="L9" s="101">
        <f>E9-F9</f>
        <v>8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10</v>
      </c>
      <c r="F12" s="90">
        <v>9</v>
      </c>
      <c r="G12" s="90"/>
      <c r="H12" s="90">
        <v>10</v>
      </c>
      <c r="I12" s="90">
        <v>8</v>
      </c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>
        <v>1</v>
      </c>
      <c r="F13" s="90"/>
      <c r="G13" s="90"/>
      <c r="H13" s="90">
        <v>1</v>
      </c>
      <c r="I13" s="90">
        <v>1</v>
      </c>
      <c r="J13" s="90"/>
      <c r="K13" s="91"/>
      <c r="L13" s="101">
        <f>E13-F13</f>
        <v>1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1151</v>
      </c>
      <c r="F15" s="104">
        <f>SUM(F6:F14)</f>
        <v>1101</v>
      </c>
      <c r="G15" s="104">
        <f>SUM(G6:G14)</f>
        <v>1</v>
      </c>
      <c r="H15" s="104">
        <f>SUM(H6:H14)</f>
        <v>1083</v>
      </c>
      <c r="I15" s="104">
        <f>SUM(I6:I14)</f>
        <v>904</v>
      </c>
      <c r="J15" s="104">
        <f>SUM(J6:J14)</f>
        <v>68</v>
      </c>
      <c r="K15" s="104">
        <f>SUM(K6:K14)</f>
        <v>8</v>
      </c>
      <c r="L15" s="101">
        <f>E15-F15</f>
        <v>50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76</v>
      </c>
      <c r="F16" s="92">
        <v>73</v>
      </c>
      <c r="G16" s="92"/>
      <c r="H16" s="92">
        <v>73</v>
      </c>
      <c r="I16" s="92">
        <v>60</v>
      </c>
      <c r="J16" s="92">
        <v>3</v>
      </c>
      <c r="K16" s="91"/>
      <c r="L16" s="101">
        <f>E16-F16</f>
        <v>3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79</v>
      </c>
      <c r="F17" s="92">
        <v>60</v>
      </c>
      <c r="G17" s="92"/>
      <c r="H17" s="92">
        <v>68</v>
      </c>
      <c r="I17" s="92">
        <v>52</v>
      </c>
      <c r="J17" s="92">
        <v>11</v>
      </c>
      <c r="K17" s="91"/>
      <c r="L17" s="101">
        <f>E17-F17</f>
        <v>19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108</v>
      </c>
      <c r="F19" s="91">
        <v>103</v>
      </c>
      <c r="G19" s="91"/>
      <c r="H19" s="91">
        <v>108</v>
      </c>
      <c r="I19" s="91">
        <v>90</v>
      </c>
      <c r="J19" s="91"/>
      <c r="K19" s="91"/>
      <c r="L19" s="101">
        <f>E19-F19</f>
        <v>5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203</v>
      </c>
      <c r="F24" s="91">
        <v>176</v>
      </c>
      <c r="G24" s="91"/>
      <c r="H24" s="91">
        <v>189</v>
      </c>
      <c r="I24" s="91">
        <v>142</v>
      </c>
      <c r="J24" s="91">
        <v>14</v>
      </c>
      <c r="K24" s="91"/>
      <c r="L24" s="101">
        <f>E24-F24</f>
        <v>27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114</v>
      </c>
      <c r="F25" s="91">
        <v>95</v>
      </c>
      <c r="G25" s="91"/>
      <c r="H25" s="91">
        <v>109</v>
      </c>
      <c r="I25" s="91">
        <v>80</v>
      </c>
      <c r="J25" s="91">
        <v>5</v>
      </c>
      <c r="K25" s="91"/>
      <c r="L25" s="101">
        <f>E25-F25</f>
        <v>19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4</v>
      </c>
      <c r="F26" s="91">
        <v>4</v>
      </c>
      <c r="G26" s="91"/>
      <c r="H26" s="91">
        <v>4</v>
      </c>
      <c r="I26" s="91">
        <v>3</v>
      </c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707</v>
      </c>
      <c r="F27" s="91">
        <v>665</v>
      </c>
      <c r="G27" s="91">
        <v>2</v>
      </c>
      <c r="H27" s="91">
        <v>654</v>
      </c>
      <c r="I27" s="91">
        <v>587</v>
      </c>
      <c r="J27" s="91">
        <v>53</v>
      </c>
      <c r="K27" s="91"/>
      <c r="L27" s="101">
        <f>E27-F27</f>
        <v>42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745</v>
      </c>
      <c r="F28" s="91">
        <v>590</v>
      </c>
      <c r="G28" s="91">
        <v>6</v>
      </c>
      <c r="H28" s="91">
        <v>571</v>
      </c>
      <c r="I28" s="91">
        <v>438</v>
      </c>
      <c r="J28" s="91">
        <v>174</v>
      </c>
      <c r="K28" s="91">
        <v>10</v>
      </c>
      <c r="L28" s="101">
        <f>E28-F28</f>
        <v>155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122</v>
      </c>
      <c r="F29" s="91">
        <v>122</v>
      </c>
      <c r="G29" s="91"/>
      <c r="H29" s="91">
        <v>120</v>
      </c>
      <c r="I29" s="91">
        <v>115</v>
      </c>
      <c r="J29" s="91">
        <v>2</v>
      </c>
      <c r="K29" s="91"/>
      <c r="L29" s="101">
        <f>E29-F29</f>
        <v>0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147</v>
      </c>
      <c r="F30" s="91">
        <v>115</v>
      </c>
      <c r="G30" s="91"/>
      <c r="H30" s="91">
        <v>115</v>
      </c>
      <c r="I30" s="91">
        <v>97</v>
      </c>
      <c r="J30" s="91">
        <v>32</v>
      </c>
      <c r="K30" s="91">
        <v>6</v>
      </c>
      <c r="L30" s="101">
        <f>E30-F30</f>
        <v>32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2</v>
      </c>
      <c r="F31" s="91">
        <v>2</v>
      </c>
      <c r="G31" s="91"/>
      <c r="H31" s="91">
        <v>2</v>
      </c>
      <c r="I31" s="91">
        <v>1</v>
      </c>
      <c r="J31" s="91"/>
      <c r="K31" s="91"/>
      <c r="L31" s="101">
        <f>E31-F31</f>
        <v>0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1</v>
      </c>
      <c r="F32" s="91">
        <v>1</v>
      </c>
      <c r="G32" s="91"/>
      <c r="H32" s="91"/>
      <c r="I32" s="91"/>
      <c r="J32" s="91">
        <v>1</v>
      </c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>
        <v>2</v>
      </c>
      <c r="F34" s="91">
        <v>2</v>
      </c>
      <c r="G34" s="91"/>
      <c r="H34" s="91">
        <v>2</v>
      </c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16</v>
      </c>
      <c r="F35" s="91">
        <v>14</v>
      </c>
      <c r="G35" s="91"/>
      <c r="H35" s="91">
        <v>14</v>
      </c>
      <c r="I35" s="91">
        <v>8</v>
      </c>
      <c r="J35" s="91">
        <v>2</v>
      </c>
      <c r="K35" s="91"/>
      <c r="L35" s="101">
        <f>E35-F35</f>
        <v>2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54</v>
      </c>
      <c r="F36" s="91">
        <v>49</v>
      </c>
      <c r="G36" s="91"/>
      <c r="H36" s="91">
        <v>46</v>
      </c>
      <c r="I36" s="91">
        <v>33</v>
      </c>
      <c r="J36" s="91">
        <v>8</v>
      </c>
      <c r="K36" s="91"/>
      <c r="L36" s="101">
        <f>E36-F36</f>
        <v>5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3</v>
      </c>
      <c r="F38" s="91">
        <v>3</v>
      </c>
      <c r="G38" s="91"/>
      <c r="H38" s="91">
        <v>3</v>
      </c>
      <c r="I38" s="91"/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1215</v>
      </c>
      <c r="F40" s="91">
        <v>997</v>
      </c>
      <c r="G40" s="91">
        <v>6</v>
      </c>
      <c r="H40" s="91">
        <v>938</v>
      </c>
      <c r="I40" s="91">
        <v>660</v>
      </c>
      <c r="J40" s="91">
        <v>277</v>
      </c>
      <c r="K40" s="91">
        <v>16</v>
      </c>
      <c r="L40" s="101">
        <f>E40-F40</f>
        <v>218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683</v>
      </c>
      <c r="F41" s="91">
        <v>661</v>
      </c>
      <c r="G41" s="91"/>
      <c r="H41" s="91">
        <v>662</v>
      </c>
      <c r="I41" s="91" t="s">
        <v>172</v>
      </c>
      <c r="J41" s="91">
        <v>21</v>
      </c>
      <c r="K41" s="91"/>
      <c r="L41" s="101">
        <f>E41-F41</f>
        <v>22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12</v>
      </c>
      <c r="F42" s="91">
        <v>12</v>
      </c>
      <c r="G42" s="91"/>
      <c r="H42" s="91">
        <v>12</v>
      </c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19</v>
      </c>
      <c r="F43" s="91">
        <v>17</v>
      </c>
      <c r="G43" s="91"/>
      <c r="H43" s="91">
        <v>19</v>
      </c>
      <c r="I43" s="91">
        <v>8</v>
      </c>
      <c r="J43" s="91"/>
      <c r="K43" s="91"/>
      <c r="L43" s="101">
        <f>E43-F43</f>
        <v>2</v>
      </c>
    </row>
    <row r="44" spans="1:12" ht="16.5" customHeight="1">
      <c r="A44" s="170"/>
      <c r="B44" s="178" t="s">
        <v>190</v>
      </c>
      <c r="C44" s="179"/>
      <c r="D44" s="43">
        <v>39</v>
      </c>
      <c r="E44" s="91">
        <v>3</v>
      </c>
      <c r="F44" s="91">
        <v>3</v>
      </c>
      <c r="G44" s="91"/>
      <c r="H44" s="91">
        <v>3</v>
      </c>
      <c r="I44" s="91">
        <v>1</v>
      </c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705</v>
      </c>
      <c r="F45" s="91">
        <f aca="true" t="shared" si="0" ref="F45:K45">F41+F43+F44</f>
        <v>681</v>
      </c>
      <c r="G45" s="91">
        <f t="shared" si="0"/>
        <v>0</v>
      </c>
      <c r="H45" s="91">
        <f t="shared" si="0"/>
        <v>684</v>
      </c>
      <c r="I45" s="91">
        <f>I43+I44</f>
        <v>9</v>
      </c>
      <c r="J45" s="91">
        <f t="shared" si="0"/>
        <v>21</v>
      </c>
      <c r="K45" s="91">
        <f t="shared" si="0"/>
        <v>0</v>
      </c>
      <c r="L45" s="101">
        <f>E45-F45</f>
        <v>24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3274</v>
      </c>
      <c r="F46" s="91">
        <f aca="true" t="shared" si="1" ref="F46:K46">F15+F24+F40+F45</f>
        <v>2955</v>
      </c>
      <c r="G46" s="91">
        <f t="shared" si="1"/>
        <v>7</v>
      </c>
      <c r="H46" s="91">
        <f t="shared" si="1"/>
        <v>2894</v>
      </c>
      <c r="I46" s="91">
        <f t="shared" si="1"/>
        <v>1715</v>
      </c>
      <c r="J46" s="91">
        <f t="shared" si="1"/>
        <v>380</v>
      </c>
      <c r="K46" s="91">
        <f t="shared" si="1"/>
        <v>24</v>
      </c>
      <c r="L46" s="101">
        <f>E46-F46</f>
        <v>319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&amp;L1BDC312A&amp;CФорма № 1-мзс, Підрозділ: Волочиський районний суд Хмельницької області, 
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3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3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55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/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8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1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6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2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/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/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/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35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>
        <v>2</v>
      </c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/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5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26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4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132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7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5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10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4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8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95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16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>
        <v>13</v>
      </c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3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>
        <v>1</v>
      </c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10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4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1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&amp;L1BDC312A&amp;CФорма № 1-мзс, Підрозділ: Волочиський районний суд Хмельницької області, 
Початок періоду: 01.01.2019, Кінець періоду: 31.12.2019&amp;R&amp;P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116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64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13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47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2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>
        <v>1</v>
      </c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>
        <v>4</v>
      </c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1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567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4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11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13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>
        <v>1</v>
      </c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3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67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202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>
        <v>1</v>
      </c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9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5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175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845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370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/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14461423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3467695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14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1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88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16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5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3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1034</v>
      </c>
      <c r="F55" s="96">
        <v>42</v>
      </c>
      <c r="G55" s="96">
        <v>6</v>
      </c>
      <c r="H55" s="96">
        <v>1</v>
      </c>
      <c r="I55" s="96"/>
    </row>
    <row r="56" spans="1:9" ht="13.5" customHeight="1">
      <c r="A56" s="272" t="s">
        <v>31</v>
      </c>
      <c r="B56" s="272"/>
      <c r="C56" s="272"/>
      <c r="D56" s="272"/>
      <c r="E56" s="96">
        <v>163</v>
      </c>
      <c r="F56" s="96">
        <v>26</v>
      </c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591</v>
      </c>
      <c r="F57" s="96">
        <v>324</v>
      </c>
      <c r="G57" s="96">
        <v>21</v>
      </c>
      <c r="H57" s="96"/>
      <c r="I57" s="96">
        <v>2</v>
      </c>
    </row>
    <row r="58" spans="1:9" ht="13.5" customHeight="1">
      <c r="A58" s="203" t="s">
        <v>111</v>
      </c>
      <c r="B58" s="203"/>
      <c r="C58" s="203"/>
      <c r="D58" s="203"/>
      <c r="E58" s="96">
        <v>677</v>
      </c>
      <c r="F58" s="96">
        <v>7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754</v>
      </c>
      <c r="G62" s="118">
        <v>2199031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259</v>
      </c>
      <c r="G63" s="119">
        <v>1167074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495</v>
      </c>
      <c r="G64" s="119">
        <v>1031957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288</v>
      </c>
      <c r="G65" s="120">
        <v>136548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&amp;L1BDC312A&amp;CФорма № 1-мзс, Підрозділ: Волочиський районний суд Хмельницької області, 
Початок періоду: 01.01.2019, Кінець періоду: 31.12.2019&amp;R&amp;P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6.315789473684211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11.764705882352942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5.776173285198556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97.93570219966159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964.6666666666666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1091.3333333333333</v>
      </c>
    </row>
    <row r="11" spans="1:4" ht="16.5" customHeight="1">
      <c r="A11" s="226" t="s">
        <v>63</v>
      </c>
      <c r="B11" s="228"/>
      <c r="C11" s="14">
        <v>9</v>
      </c>
      <c r="D11" s="94">
        <v>43</v>
      </c>
    </row>
    <row r="12" spans="1:4" ht="16.5" customHeight="1">
      <c r="A12" s="318" t="s">
        <v>106</v>
      </c>
      <c r="B12" s="318"/>
      <c r="C12" s="14">
        <v>10</v>
      </c>
      <c r="D12" s="94">
        <v>16</v>
      </c>
    </row>
    <row r="13" spans="1:4" ht="16.5" customHeight="1">
      <c r="A13" s="318" t="s">
        <v>31</v>
      </c>
      <c r="B13" s="318"/>
      <c r="C13" s="14">
        <v>11</v>
      </c>
      <c r="D13" s="94">
        <v>42</v>
      </c>
    </row>
    <row r="14" spans="1:4" ht="16.5" customHeight="1">
      <c r="A14" s="318" t="s">
        <v>107</v>
      </c>
      <c r="B14" s="318"/>
      <c r="C14" s="14">
        <v>12</v>
      </c>
      <c r="D14" s="94">
        <v>93</v>
      </c>
    </row>
    <row r="15" spans="1:4" ht="16.5" customHeight="1">
      <c r="A15" s="318" t="s">
        <v>111</v>
      </c>
      <c r="B15" s="318"/>
      <c r="C15" s="14">
        <v>13</v>
      </c>
      <c r="D15" s="94">
        <v>17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/>
      <c r="D23" s="320"/>
    </row>
    <row r="24" spans="1:4" ht="12.75">
      <c r="A24" s="69" t="s">
        <v>103</v>
      </c>
      <c r="B24" s="88"/>
      <c r="C24" s="307"/>
      <c r="D24" s="307"/>
    </row>
    <row r="25" spans="1:4" ht="12.75">
      <c r="A25" s="68" t="s">
        <v>104</v>
      </c>
      <c r="B25" s="89"/>
      <c r="C25" s="307"/>
      <c r="D25" s="307"/>
    </row>
    <row r="26" ht="15.75" customHeight="1"/>
    <row r="27" spans="3:4" ht="12.75" customHeight="1">
      <c r="C27" s="317" t="s">
        <v>208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&amp;L1BDC312A&amp;CФорма № 1-мзс, Підрозділ: Волочиський районний суд Хмельницької області, 
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2018-03-28T07:45:37Z</cp:lastPrinted>
  <dcterms:created xsi:type="dcterms:W3CDTF">2004-04-20T14:33:35Z</dcterms:created>
  <dcterms:modified xsi:type="dcterms:W3CDTF">2020-02-05T12:30:48Z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1-мзс_00671_4.2019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1BDC312A</vt:lpwstr>
  </property>
  <property fmtid="{D5CDD505-2E9C-101B-9397-08002B2CF9AE}" pid="9" name="Підрозділ">
    <vt:lpwstr>Волочиський районний суд Хмельницької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918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