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 s="1"/>
  <c r="H15" i="2"/>
  <c r="H45" i="2"/>
  <c r="H46" i="2"/>
  <c r="I15" i="2"/>
  <c r="I45" i="2"/>
  <c r="I46" i="2" s="1"/>
  <c r="J15" i="2"/>
  <c r="J45" i="2"/>
  <c r="J46" i="2"/>
  <c r="K15" i="2"/>
  <c r="K45" i="2"/>
  <c r="K46" i="2" s="1"/>
  <c r="D3" i="5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9" i="5"/>
  <c r="D10" i="5"/>
  <c r="L46" i="2" l="1"/>
  <c r="D8" i="5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<sst xmlns="http://schemas.openxmlformats.org/spreadsheetml/2006/main" count="277" uniqueCount="209">
  <si>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</si>
  <si>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</si>
  <si>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</si>
  <si>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</si>
  <si>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</si>
  <si>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</si>
  <si>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</si>
  <si>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</si>
  <si>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</si>
  <si>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</si>
  <si>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</si>
  <si>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</si>
  <si>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Волочиський районний суд Хмельницької області</t>
  </si>
  <si>
    <t>31200,м. Волочиськ,вул. Слави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</si>
  <si>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</si>
  <si>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</si>
  <si>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</si>
  <si>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</si>
  <si>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</si>
  <si>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</si>
  <si>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</si>
  <si>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</si>
  <si>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</si>
  <si>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</si>
  <si>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</si>
  <si>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</si>
  <si>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</si>
  <si>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</si>
  <si>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</si>
  <si>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</si>
  <si>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</si>
  <si>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</si>
  <si>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</si>
  <si>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</si>
  <si>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</si>
  <si>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</si>
  <si>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</si>
  <si>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</si>
  <si>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</si>
  <si>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</si>
  <si>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</si>
  <si>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</si>
  <si>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</si>
  <si>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</si>
  <si>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</si>
  <si>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</si>
  <si>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</si>
  <si>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</si>
  <si>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</si>
  <si>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</si>
  <si>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</si>
  <si>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</si>
  <si>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</si>
  <si>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</si>
  <si>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</si>
  <si>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</si>
  <si>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</si>
  <si>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</si>
  <si>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</si>
  <si>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</si>
  <si>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</si>
  <si>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</si>
  <si>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</si>
  <si>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</si>
  <si>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</si>
  <si>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</si>
  <si>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</si>
  <si>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</si>
  <si>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</si>
  <si>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</si>
  <si>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</si>
  <si>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</si>
  <si>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</si>
  <si>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</si>
  <si>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</si>
  <si>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</si>
  <si>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</si>
  <si>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</si>
  <si>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</si>
  <si>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</si>
  <si>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</si>
  <si>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</si>
  <si>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</si>
  <si>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</si>
  <si>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</si>
  <si>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</si>
  <si>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</si>
  <si>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</si>
  <si>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</si>
  <si>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</si>
  <si>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</si>
  <si>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</si>
  <si>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</si>
  <si>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</si>
  <si>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</si>
  <si>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</si>
  <si>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</si>
  <si>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</si>
  <si>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</si>
  <si>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</si>
  <si>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</si>
  <si>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</si>
  <si>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</si>
  <si>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</si>
  <si>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</si>
  <si>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</si>
  <si>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</si>
  <si>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</si>
  <si>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</si>
  <si>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</si>
  <si>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</si>
  <si>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</si>
  <si>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</si>
  <si>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</si>
  <si>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</si>
  <si>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</si>
  <si>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</si>
  <si>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</si>
  <si>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</si>
  <si>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</si>
  <si>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</si>
  <si>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</si>
  <si>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</si>
  <si>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</si>
  <si>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</si>
  <si>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</si>
  <si>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</si>
  <si>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</si>
  <si>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</si>
  <si>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</si>
  <si>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</si>
  <si>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</si>
  <si>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</si>
  <si>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</si>
  <si>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</si>
  <si>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</si>
  <si>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</si>
  <si>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</si>
  <si>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</si>
  <si>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</si>
  <si>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</si>
  <si>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</si>
  <si>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</si>
  <si>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</si>
  <si>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</si>
  <si>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</si>
  <si>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</si>
  <si>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</si>
  <si>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</si>
  <si>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</si>
  <si>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</si>
  <si>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</si>
  <si>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</si>
  <si>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</si>
  <si>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</si>
  <si>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</si>
  <si>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</si>
  <si>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</si>
  <si>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</si>
  <si>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</si>
  <si>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</si>
  <si>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</si>
  <si>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</si>
  <si>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</si>
  <si>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</si>
  <si>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</si>
  <si>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</si>
  <si>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</si>
  <si>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</si>
  <si>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</si>
  <si>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</si>
  <si>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</si>
  <si>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</si>
  <si>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</si>
  <si>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</si>
  <si>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</si>
  <si>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</si>
  <si>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</si>
  <si>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</si>
  <si>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</si>
  <si>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</si>
  <si>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</si>
  <si>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</si>
  <si>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</si>
  <si>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</si>
  <si>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</si>
  <si>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</si>
  <si>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</si>
  <si>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</si>
  <si>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</si>
  <si>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</si>
  <si>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</si>
  <si>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</si>
  <si>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</si>
  <si>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</si>
  <si>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</si>
  <si>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</si>
  <si>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</si>
  <si>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</si>
  <si>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</si>
  <si>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</si>
  <si>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</si>
  <si>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</si>
  <si>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</si>
  <si>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</si>
  <si>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С.В. Ніколова</t>
  </si>
  <si>
    <t>(П.І.Б.)</t>
  </si>
  <si>
    <t>О.П. Алієва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</si>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</sst>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&amp;LD3D80EBD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159</v>
      </c>
      <c r="F6" s="91">
        <v>100</v>
      </c>
      <c r="G6" s="91"/>
      <c r="H6" s="91">
        <v>85</v>
      </c>
      <c r="I6" s="91" t="s">
        <v>70</v>
      </c>
      <c r="J6" s="91">
        <v>74</v>
      </c>
      <c r="K6" s="92">
        <v>6</v>
      </c>
      <c r="L6" s="104">
        <f t="shared" ref="L6:L11" si="0">E6-F6</f>
        <v>59</v>
      </c>
    </row>
    <row r="7" spans="1:12" x14ac:dyDescent="0.2">
      <c r="A7" s="66"/>
      <c r="B7" s="72" t="s">
        <v>33</v>
      </c>
      <c r="C7" s="81"/>
      <c r="D7" s="88">
        <v>2</v>
      </c>
      <c r="E7" s="91">
        <v>245</v>
      </c>
      <c r="F7" s="91">
        <v>239</v>
      </c>
      <c r="G7" s="91">
        <v>2</v>
      </c>
      <c r="H7" s="91">
        <v>233</v>
      </c>
      <c r="I7" s="91">
        <v>197</v>
      </c>
      <c r="J7" s="91">
        <v>12</v>
      </c>
      <c r="K7" s="92"/>
      <c r="L7" s="104">
        <f t="shared" si="0"/>
        <v>6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46</v>
      </c>
      <c r="F9" s="91">
        <v>42</v>
      </c>
      <c r="G9" s="91"/>
      <c r="H9" s="92">
        <v>36</v>
      </c>
      <c r="I9" s="91">
        <v>31</v>
      </c>
      <c r="J9" s="91">
        <v>10</v>
      </c>
      <c r="K9" s="92"/>
      <c r="L9" s="104">
        <f t="shared" si="0"/>
        <v>4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6</v>
      </c>
      <c r="F12" s="91">
        <v>6</v>
      </c>
      <c r="G12" s="91"/>
      <c r="H12" s="91">
        <v>6</v>
      </c>
      <c r="I12" s="91">
        <v>3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456</v>
      </c>
      <c r="F15" s="92">
        <f t="shared" si="2"/>
        <v>387</v>
      </c>
      <c r="G15" s="92">
        <f t="shared" si="2"/>
        <v>2</v>
      </c>
      <c r="H15" s="92">
        <f t="shared" si="2"/>
        <v>360</v>
      </c>
      <c r="I15" s="92">
        <f t="shared" si="2"/>
        <v>231</v>
      </c>
      <c r="J15" s="92">
        <f t="shared" si="2"/>
        <v>96</v>
      </c>
      <c r="K15" s="92">
        <f t="shared" si="2"/>
        <v>6</v>
      </c>
      <c r="L15" s="104">
        <f t="shared" si="1"/>
        <v>69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56</v>
      </c>
      <c r="F16" s="92">
        <v>54</v>
      </c>
      <c r="G16" s="92"/>
      <c r="H16" s="92">
        <v>47</v>
      </c>
      <c r="I16" s="92">
        <v>44</v>
      </c>
      <c r="J16" s="92">
        <v>9</v>
      </c>
      <c r="K16" s="92"/>
      <c r="L16" s="104">
        <f t="shared" si="1"/>
        <v>2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57</v>
      </c>
      <c r="F17" s="92">
        <v>45</v>
      </c>
      <c r="G17" s="92">
        <v>1</v>
      </c>
      <c r="H17" s="92">
        <v>40</v>
      </c>
      <c r="I17" s="92">
        <v>24</v>
      </c>
      <c r="J17" s="92">
        <v>17</v>
      </c>
      <c r="K17" s="92"/>
      <c r="L17" s="104">
        <f t="shared" si="1"/>
        <v>12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3</v>
      </c>
      <c r="F19" s="92">
        <v>3</v>
      </c>
      <c r="G19" s="92"/>
      <c r="H19" s="92">
        <v>3</v>
      </c>
      <c r="I19" s="92">
        <v>1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>
        <v>1</v>
      </c>
      <c r="F20" s="92">
        <v>1</v>
      </c>
      <c r="G20" s="92"/>
      <c r="H20" s="92">
        <v>1</v>
      </c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73</v>
      </c>
      <c r="F24" s="92">
        <v>59</v>
      </c>
      <c r="G24" s="92">
        <v>1</v>
      </c>
      <c r="H24" s="92">
        <v>47</v>
      </c>
      <c r="I24" s="92">
        <v>25</v>
      </c>
      <c r="J24" s="92">
        <v>26</v>
      </c>
      <c r="K24" s="92"/>
      <c r="L24" s="104">
        <f t="shared" si="1"/>
        <v>14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85</v>
      </c>
      <c r="F25" s="92">
        <v>80</v>
      </c>
      <c r="G25" s="92"/>
      <c r="H25" s="92">
        <v>51</v>
      </c>
      <c r="I25" s="92">
        <v>44</v>
      </c>
      <c r="J25" s="92">
        <v>34</v>
      </c>
      <c r="K25" s="92"/>
      <c r="L25" s="104">
        <f t="shared" si="1"/>
        <v>5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272</v>
      </c>
      <c r="F27" s="92">
        <v>222</v>
      </c>
      <c r="G27" s="92"/>
      <c r="H27" s="92">
        <v>212</v>
      </c>
      <c r="I27" s="92">
        <v>203</v>
      </c>
      <c r="J27" s="92">
        <v>60</v>
      </c>
      <c r="K27" s="92"/>
      <c r="L27" s="104">
        <f t="shared" si="1"/>
        <v>50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381</v>
      </c>
      <c r="F28" s="92">
        <v>203</v>
      </c>
      <c r="G28" s="92">
        <v>1</v>
      </c>
      <c r="H28" s="92">
        <v>229</v>
      </c>
      <c r="I28" s="92">
        <v>190</v>
      </c>
      <c r="J28" s="92">
        <v>152</v>
      </c>
      <c r="K28" s="92">
        <v>15</v>
      </c>
      <c r="L28" s="104">
        <f t="shared" si="1"/>
        <v>178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41</v>
      </c>
      <c r="F29" s="92">
        <v>41</v>
      </c>
      <c r="G29" s="92"/>
      <c r="H29" s="92">
        <v>38</v>
      </c>
      <c r="I29" s="92">
        <v>37</v>
      </c>
      <c r="J29" s="92">
        <v>3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71</v>
      </c>
      <c r="F30" s="92">
        <v>37</v>
      </c>
      <c r="G30" s="92"/>
      <c r="H30" s="92">
        <v>46</v>
      </c>
      <c r="I30" s="92">
        <v>42</v>
      </c>
      <c r="J30" s="92">
        <v>25</v>
      </c>
      <c r="K30" s="92">
        <v>6</v>
      </c>
      <c r="L30" s="104">
        <f t="shared" si="1"/>
        <v>34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2</v>
      </c>
      <c r="F31" s="92">
        <v>2</v>
      </c>
      <c r="G31" s="92"/>
      <c r="H31" s="92"/>
      <c r="I31" s="92"/>
      <c r="J31" s="92">
        <v>2</v>
      </c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3</v>
      </c>
      <c r="F32" s="92">
        <v>2</v>
      </c>
      <c r="G32" s="92"/>
      <c r="H32" s="92">
        <v>3</v>
      </c>
      <c r="I32" s="92"/>
      <c r="J32" s="92"/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3</v>
      </c>
      <c r="F35" s="92">
        <v>1</v>
      </c>
      <c r="G35" s="92"/>
      <c r="H35" s="92">
        <v>1</v>
      </c>
      <c r="I35" s="92"/>
      <c r="J35" s="92">
        <v>2</v>
      </c>
      <c r="K35" s="92"/>
      <c r="L35" s="104">
        <f t="shared" si="1"/>
        <v>2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24</v>
      </c>
      <c r="F36" s="92">
        <v>16</v>
      </c>
      <c r="G36" s="92"/>
      <c r="H36" s="92">
        <v>16</v>
      </c>
      <c r="I36" s="92">
        <v>10</v>
      </c>
      <c r="J36" s="92">
        <v>8</v>
      </c>
      <c r="K36" s="92"/>
      <c r="L36" s="104">
        <f t="shared" si="1"/>
        <v>8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642</v>
      </c>
      <c r="F40" s="92">
        <v>410</v>
      </c>
      <c r="G40" s="92">
        <v>1</v>
      </c>
      <c r="H40" s="92">
        <v>356</v>
      </c>
      <c r="I40" s="92">
        <v>286</v>
      </c>
      <c r="J40" s="92">
        <v>286</v>
      </c>
      <c r="K40" s="92">
        <v>21</v>
      </c>
      <c r="L40" s="104">
        <f t="shared" si="1"/>
        <v>232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298</v>
      </c>
      <c r="F41" s="92">
        <v>277</v>
      </c>
      <c r="G41" s="92"/>
      <c r="H41" s="92">
        <v>237</v>
      </c>
      <c r="I41" s="92" t="s">
        <v>70</v>
      </c>
      <c r="J41" s="92">
        <v>61</v>
      </c>
      <c r="K41" s="92"/>
      <c r="L41" s="104">
        <f t="shared" si="1"/>
        <v>21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4</v>
      </c>
      <c r="F42" s="92">
        <v>4</v>
      </c>
      <c r="G42" s="92"/>
      <c r="H42" s="92">
        <v>3</v>
      </c>
      <c r="I42" s="92" t="s">
        <v>70</v>
      </c>
      <c r="J42" s="92">
        <v>1</v>
      </c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6</v>
      </c>
      <c r="F43" s="92">
        <v>6</v>
      </c>
      <c r="G43" s="92"/>
      <c r="H43" s="92">
        <v>6</v>
      </c>
      <c r="I43" s="92">
        <v>5</v>
      </c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304</v>
      </c>
      <c r="F45" s="92">
        <f>F41+F43+F44</f>
        <v>283</v>
      </c>
      <c r="G45" s="92">
        <f>G41+G43+G44</f>
        <v>0</v>
      </c>
      <c r="H45" s="92">
        <f>H41+H43+H44</f>
        <v>243</v>
      </c>
      <c r="I45" s="92">
        <f>I43+I44</f>
        <v>5</v>
      </c>
      <c r="J45" s="92">
        <f>J41+J43+J44</f>
        <v>61</v>
      </c>
      <c r="K45" s="92">
        <f>K41+K43+K44</f>
        <v>0</v>
      </c>
      <c r="L45" s="104">
        <f t="shared" si="1"/>
        <v>21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1475</v>
      </c>
      <c r="F46" s="92">
        <f t="shared" si="3"/>
        <v>1139</v>
      </c>
      <c r="G46" s="92">
        <f t="shared" si="3"/>
        <v>4</v>
      </c>
      <c r="H46" s="92">
        <f t="shared" si="3"/>
        <v>1006</v>
      </c>
      <c r="I46" s="92">
        <f t="shared" si="3"/>
        <v>547</v>
      </c>
      <c r="J46" s="92">
        <f t="shared" si="3"/>
        <v>469</v>
      </c>
      <c r="K46" s="92">
        <f t="shared" si="3"/>
        <v>27</v>
      </c>
      <c r="L46" s="104">
        <f t="shared" si="1"/>
        <v>336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Волочиський районний суд Хмельницької області, 
Початок періоду: 01.01.2020, Кінець періоду: 30.06.2020&amp;LD3D80EBD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71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2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10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5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13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1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18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99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8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89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3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39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8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Волочиський районний суд Хмельницької області, 
Початок періоду: 01.01.2020, Кінець періоду: 30.06.2020&amp;LD3D80EBD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85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26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10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58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1</v>
      </c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/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207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/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3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6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9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40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73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4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4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94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420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222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3493531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2012413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9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25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12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5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338</v>
      </c>
      <c r="F55" s="92">
        <v>19</v>
      </c>
      <c r="G55" s="92">
        <v>1</v>
      </c>
      <c r="H55" s="92">
        <v>2</v>
      </c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42</v>
      </c>
      <c r="F56" s="92">
        <v>5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218</v>
      </c>
      <c r="F57" s="92">
        <v>131</v>
      </c>
      <c r="G57" s="92">
        <v>6</v>
      </c>
      <c r="H57" s="92"/>
      <c r="I57" s="92">
        <v>1</v>
      </c>
      <c r="J57" s="50"/>
    </row>
    <row r="58" spans="1:10" x14ac:dyDescent="0.2">
      <c r="A58" s="128" t="s">
        <v>133</v>
      </c>
      <c r="B58" s="128"/>
      <c r="C58" s="128"/>
      <c r="D58" s="128"/>
      <c r="E58" s="92">
        <v>242</v>
      </c>
      <c r="F58" s="92">
        <v>1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341</v>
      </c>
      <c r="G62" s="207">
        <v>1113086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109</v>
      </c>
      <c r="G63" s="208">
        <v>528995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232</v>
      </c>
      <c r="G64" s="208">
        <v>584091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131</v>
      </c>
      <c r="G65" s="207">
        <v>67697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Волочиський районний суд Хмельницької області, 
Початок періоду: 01.01.2020, Кінець періоду: 30.06.2020&amp;LD3D80EBD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5.7569296375266523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6.25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7.3426573426573425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88.32309043020193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335.33333333333331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491.66666666666669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50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26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44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97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17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/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208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Волочиський районний суд Хмельницької області, 
Початок періоду: 01.01.2020, Кінець періоду: 30.06.2020&amp;LD3D80EBD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2021-02-22T09:27:49Z</dcterms:created>
  <dcterms:modified xsi:type="dcterms:W3CDTF">2021-02-22T09:27:49Z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D3D80EBD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